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tabRatio="636" activeTab="0"/>
  </bookViews>
  <sheets>
    <sheet name="podział RPO WŁ_nabór 2016" sheetId="1" r:id="rId1"/>
  </sheets>
  <definedNames>
    <definedName name="_xlnm.Print_Area" localSheetId="0">'podział RPO WŁ_nabór 2016'!$A$1:$I$36</definedName>
  </definedNames>
  <calcPr fullCalcOnLoad="1"/>
</workbook>
</file>

<file path=xl/sharedStrings.xml><?xml version="1.0" encoding="utf-8"?>
<sst xmlns="http://schemas.openxmlformats.org/spreadsheetml/2006/main" count="43" uniqueCount="39">
  <si>
    <t>Lp</t>
  </si>
  <si>
    <t>Powiat</t>
  </si>
  <si>
    <t>Łódź</t>
  </si>
  <si>
    <t>Łódź-Wschód</t>
  </si>
  <si>
    <t>Brzeziny</t>
  </si>
  <si>
    <t xml:space="preserve">Pabianice </t>
  </si>
  <si>
    <t>Zgierz</t>
  </si>
  <si>
    <t xml:space="preserve">Łęczyca </t>
  </si>
  <si>
    <t>Bełchatów</t>
  </si>
  <si>
    <t>Opoczno</t>
  </si>
  <si>
    <t xml:space="preserve">Pajęczno </t>
  </si>
  <si>
    <t>Radomsko</t>
  </si>
  <si>
    <t>Tomaszów Maz.</t>
  </si>
  <si>
    <t>Sieradz</t>
  </si>
  <si>
    <t>Wieluń</t>
  </si>
  <si>
    <t>Zduńska Wola</t>
  </si>
  <si>
    <t>Poddębice</t>
  </si>
  <si>
    <t>Łask</t>
  </si>
  <si>
    <t>Wieruszów</t>
  </si>
  <si>
    <t>Łowicz</t>
  </si>
  <si>
    <t>Kutno</t>
  </si>
  <si>
    <t>województwo</t>
  </si>
  <si>
    <t>Skierniewice</t>
  </si>
  <si>
    <t>Piotrków Tryb.</t>
  </si>
  <si>
    <t>EFS</t>
  </si>
  <si>
    <t>krajowy wkład publiczny</t>
  </si>
  <si>
    <t>łącznie</t>
  </si>
  <si>
    <t xml:space="preserve">Załącznik nr 1: Podział środków FP w ramach naboru nr RPLD.08.01.00-IP.01-10-001/16 </t>
  </si>
  <si>
    <t>Podział środków z decyzji nr DF-I.4021.17.7.2015.JW.5 z dnia 4 grudnia 2015 r.  zatwierdzony Uchwałą Nr 1417/15 Zarządu Województwa Łódzkiego z dnia 16 grudnia 2015 r.</t>
  </si>
  <si>
    <t xml:space="preserve">Podział środków na nowy projekt PUP do zakontraktowania w 2016 r. </t>
  </si>
  <si>
    <t>środki w dyspozycji samorządu województwa (czwarta cyfra"7")</t>
  </si>
  <si>
    <t>środki w dyspozycji samorządu powiatu w tym środki, o których mowa w art. 9 ust 2d ustawy* (czwarta cyfra"9")</t>
  </si>
  <si>
    <t>Projekty współfinansowane z EFS (w zł) -  RPO WŁ</t>
  </si>
  <si>
    <t>* środki w dyspozycji samorządu powiatu - pod warunkiem podjęcia decyzji przez starostę o kwalifikowaniu kosztów zarządzania w projekcie EFS</t>
  </si>
  <si>
    <t>7=3-6</t>
  </si>
  <si>
    <t>EFS 
(85%)</t>
  </si>
  <si>
    <t>krajowy wkład publiczny
(15%)</t>
  </si>
  <si>
    <t>Zobowiązania z 2015r.</t>
  </si>
  <si>
    <t>Rawa Maz.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</si>
</sst>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000"/>
    <numFmt numFmtId="167" formatCode="#,##0.00000000"/>
    <numFmt numFmtId="168" formatCode="0.0000"/>
    <numFmt numFmtId="169" formatCode="0.0000000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00000\ _z_ł_-;\-* #,##0.00000000\ _z_ł_-;_-* &quot;-&quot;????????\ _z_ł_-;_-@_-"/>
    <numFmt numFmtId="176" formatCode="#,##0.0000000"/>
    <numFmt numFmtId="177" formatCode="#,##0.00000"/>
    <numFmt numFmtId="178" formatCode="#,##0.000000000"/>
    <numFmt numFmtId="179" formatCode="#,##0.0000000000"/>
    <numFmt numFmtId="180" formatCode="#,##0.00000000000"/>
    <numFmt numFmtId="181" formatCode="#,##0.00000000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0" fontId="2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6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4" borderId="10" xfId="73" applyFont="1" applyFill="1" applyBorder="1">
      <alignment/>
      <protection/>
    </xf>
    <xf numFmtId="0" fontId="0" fillId="4" borderId="0" xfId="0" applyFill="1" applyAlignment="1">
      <alignment/>
    </xf>
    <xf numFmtId="4" fontId="20" fillId="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0" fillId="1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7" fillId="18" borderId="10" xfId="73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4" borderId="10" xfId="73" applyFont="1" applyFill="1" applyBorder="1">
      <alignment/>
      <protection/>
    </xf>
    <xf numFmtId="0" fontId="19" fillId="0" borderId="10" xfId="73" applyFont="1" applyBorder="1" applyAlignment="1">
      <alignment horizontal="center" vertical="center" wrapText="1"/>
      <protection/>
    </xf>
    <xf numFmtId="0" fontId="20" fillId="0" borderId="10" xfId="73" applyFont="1" applyBorder="1" applyAlignment="1">
      <alignment horizontal="center" vertical="center" wrapText="1"/>
      <protection/>
    </xf>
    <xf numFmtId="0" fontId="20" fillId="19" borderId="10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_Arkusz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0</xdr:rowOff>
    </xdr:from>
    <xdr:to>
      <xdr:col>7</xdr:col>
      <xdr:colOff>638175</xdr:colOff>
      <xdr:row>4</xdr:row>
      <xdr:rowOff>142875</xdr:rowOff>
    </xdr:to>
    <xdr:pic>
      <xdr:nvPicPr>
        <xdr:cNvPr id="1" name="Obraz 2" descr="ciąg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2385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3">
      <selection activeCell="J12" sqref="J12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9" width="16.7109375" style="0" customWidth="1"/>
  </cols>
  <sheetData>
    <row r="1" ht="12.75">
      <c r="A1" s="1" t="s">
        <v>27</v>
      </c>
    </row>
    <row r="2" ht="12.75">
      <c r="A2" s="1"/>
    </row>
    <row r="4" ht="12.75">
      <c r="A4" s="1"/>
    </row>
    <row r="5" ht="12.75">
      <c r="A5" s="1"/>
    </row>
    <row r="7" spans="1:9" ht="13.5" customHeight="1">
      <c r="A7" s="13" t="s">
        <v>0</v>
      </c>
      <c r="B7" s="14" t="s">
        <v>1</v>
      </c>
      <c r="C7" s="11" t="s">
        <v>32</v>
      </c>
      <c r="D7" s="11"/>
      <c r="E7" s="11"/>
      <c r="F7" s="11"/>
      <c r="G7" s="11"/>
      <c r="H7" s="11"/>
      <c r="I7" s="11"/>
    </row>
    <row r="8" spans="1:9" ht="52.5" customHeight="1">
      <c r="A8" s="13"/>
      <c r="B8" s="14"/>
      <c r="C8" s="15" t="s">
        <v>28</v>
      </c>
      <c r="D8" s="15"/>
      <c r="E8" s="15"/>
      <c r="F8" s="6" t="s">
        <v>37</v>
      </c>
      <c r="G8" s="16" t="s">
        <v>29</v>
      </c>
      <c r="H8" s="16"/>
      <c r="I8" s="16"/>
    </row>
    <row r="9" spans="1:9" ht="33.75" customHeight="1">
      <c r="A9" s="13"/>
      <c r="B9" s="14"/>
      <c r="C9" s="11" t="s">
        <v>26</v>
      </c>
      <c r="D9" s="7" t="s">
        <v>24</v>
      </c>
      <c r="E9" s="7" t="s">
        <v>25</v>
      </c>
      <c r="F9" s="11" t="s">
        <v>26</v>
      </c>
      <c r="G9" s="11" t="s">
        <v>26</v>
      </c>
      <c r="H9" s="7" t="s">
        <v>35</v>
      </c>
      <c r="I9" s="7" t="s">
        <v>36</v>
      </c>
    </row>
    <row r="10" spans="1:9" ht="79.5" customHeight="1">
      <c r="A10" s="13"/>
      <c r="B10" s="14"/>
      <c r="C10" s="11"/>
      <c r="D10" s="8" t="s">
        <v>30</v>
      </c>
      <c r="E10" s="8" t="s">
        <v>31</v>
      </c>
      <c r="F10" s="11"/>
      <c r="G10" s="11"/>
      <c r="H10" s="8" t="s">
        <v>30</v>
      </c>
      <c r="I10" s="8" t="s">
        <v>31</v>
      </c>
    </row>
    <row r="11" spans="1:9" s="10" customFormat="1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 t="s">
        <v>34</v>
      </c>
      <c r="H11" s="9">
        <v>8</v>
      </c>
      <c r="I11" s="9">
        <v>9</v>
      </c>
    </row>
    <row r="12" spans="1:9" s="3" customFormat="1" ht="12.75">
      <c r="A12" s="2">
        <v>1</v>
      </c>
      <c r="B12" s="2" t="s">
        <v>2</v>
      </c>
      <c r="C12" s="4">
        <v>10788293</v>
      </c>
      <c r="D12" s="4">
        <v>9170050</v>
      </c>
      <c r="E12" s="4">
        <v>1618243</v>
      </c>
      <c r="F12" s="4">
        <v>103170</v>
      </c>
      <c r="G12" s="4">
        <f>C12-F12</f>
        <v>10685123</v>
      </c>
      <c r="H12" s="4">
        <f>G12*0.85</f>
        <v>9082354.549999999</v>
      </c>
      <c r="I12" s="4">
        <f>G12*0.15</f>
        <v>1602768.45</v>
      </c>
    </row>
    <row r="13" spans="1:9" s="3" customFormat="1" ht="12.75">
      <c r="A13" s="2">
        <v>2</v>
      </c>
      <c r="B13" s="2" t="s">
        <v>3</v>
      </c>
      <c r="C13" s="4">
        <v>1044454</v>
      </c>
      <c r="D13" s="4">
        <v>887786</v>
      </c>
      <c r="E13" s="4">
        <v>156668</v>
      </c>
      <c r="F13" s="4"/>
      <c r="G13" s="4">
        <f aca="true" t="shared" si="0" ref="G13:G33">C13-F13</f>
        <v>1044454</v>
      </c>
      <c r="H13" s="4">
        <f aca="true" t="shared" si="1" ref="H13:H33">G13*0.85</f>
        <v>887785.9</v>
      </c>
      <c r="I13" s="4">
        <f aca="true" t="shared" si="2" ref="I13:I33">G13*0.15</f>
        <v>156668.1</v>
      </c>
    </row>
    <row r="14" spans="1:9" s="3" customFormat="1" ht="12.75">
      <c r="A14" s="2">
        <v>3</v>
      </c>
      <c r="B14" s="2" t="s">
        <v>4</v>
      </c>
      <c r="C14" s="4">
        <v>707348</v>
      </c>
      <c r="D14" s="4">
        <v>601245</v>
      </c>
      <c r="E14" s="4">
        <v>106103</v>
      </c>
      <c r="F14" s="4"/>
      <c r="G14" s="4">
        <f t="shared" si="0"/>
        <v>707348</v>
      </c>
      <c r="H14" s="4">
        <f t="shared" si="1"/>
        <v>601245.7999999999</v>
      </c>
      <c r="I14" s="4">
        <f t="shared" si="2"/>
        <v>106102.2</v>
      </c>
    </row>
    <row r="15" spans="1:9" s="3" customFormat="1" ht="12.75">
      <c r="A15" s="2">
        <v>4</v>
      </c>
      <c r="B15" s="2" t="s">
        <v>5</v>
      </c>
      <c r="C15" s="4">
        <v>2263363</v>
      </c>
      <c r="D15" s="4">
        <v>1923858</v>
      </c>
      <c r="E15" s="4">
        <v>339505</v>
      </c>
      <c r="F15" s="4">
        <v>420000</v>
      </c>
      <c r="G15" s="4">
        <f t="shared" si="0"/>
        <v>1843363</v>
      </c>
      <c r="H15" s="4">
        <f t="shared" si="1"/>
        <v>1566858.55</v>
      </c>
      <c r="I15" s="4">
        <f t="shared" si="2"/>
        <v>276504.45</v>
      </c>
    </row>
    <row r="16" spans="1:9" s="3" customFormat="1" ht="12.75">
      <c r="A16" s="2">
        <v>5</v>
      </c>
      <c r="B16" s="2" t="s">
        <v>6</v>
      </c>
      <c r="C16" s="4">
        <v>2955727</v>
      </c>
      <c r="D16" s="4">
        <v>2512368</v>
      </c>
      <c r="E16" s="4">
        <v>443359</v>
      </c>
      <c r="F16" s="4">
        <v>738400</v>
      </c>
      <c r="G16" s="4">
        <f t="shared" si="0"/>
        <v>2217327</v>
      </c>
      <c r="H16" s="4">
        <f t="shared" si="1"/>
        <v>1884727.95</v>
      </c>
      <c r="I16" s="4">
        <f t="shared" si="2"/>
        <v>332599.05</v>
      </c>
    </row>
    <row r="17" spans="1:9" s="3" customFormat="1" ht="12.75">
      <c r="A17" s="2">
        <v>6</v>
      </c>
      <c r="B17" s="2" t="s">
        <v>7</v>
      </c>
      <c r="C17" s="4">
        <v>1133241</v>
      </c>
      <c r="D17" s="4">
        <v>963255</v>
      </c>
      <c r="E17" s="4">
        <v>169986</v>
      </c>
      <c r="F17" s="4">
        <v>269500</v>
      </c>
      <c r="G17" s="4">
        <f t="shared" si="0"/>
        <v>863741</v>
      </c>
      <c r="H17" s="4">
        <f t="shared" si="1"/>
        <v>734179.85</v>
      </c>
      <c r="I17" s="4">
        <f t="shared" si="2"/>
        <v>129561.15</v>
      </c>
    </row>
    <row r="18" spans="1:9" s="3" customFormat="1" ht="12.75">
      <c r="A18" s="2">
        <v>7</v>
      </c>
      <c r="B18" s="2" t="s">
        <v>23</v>
      </c>
      <c r="C18" s="4">
        <v>2352359</v>
      </c>
      <c r="D18" s="4">
        <v>1999505</v>
      </c>
      <c r="E18" s="4">
        <v>352854</v>
      </c>
      <c r="F18" s="4">
        <v>560000</v>
      </c>
      <c r="G18" s="4">
        <f t="shared" si="0"/>
        <v>1792359</v>
      </c>
      <c r="H18" s="4">
        <f t="shared" si="1"/>
        <v>1523505.15</v>
      </c>
      <c r="I18" s="4">
        <f t="shared" si="2"/>
        <v>268853.85</v>
      </c>
    </row>
    <row r="19" spans="1:9" s="3" customFormat="1" ht="12.75">
      <c r="A19" s="2">
        <v>8</v>
      </c>
      <c r="B19" s="2" t="s">
        <v>8</v>
      </c>
      <c r="C19" s="4">
        <v>1875778</v>
      </c>
      <c r="D19" s="4">
        <v>1594412</v>
      </c>
      <c r="E19" s="4">
        <v>281366</v>
      </c>
      <c r="F19" s="4">
        <v>398600</v>
      </c>
      <c r="G19" s="4">
        <f t="shared" si="0"/>
        <v>1477178</v>
      </c>
      <c r="H19" s="4">
        <f t="shared" si="1"/>
        <v>1255601.3</v>
      </c>
      <c r="I19" s="4">
        <f t="shared" si="2"/>
        <v>221576.69999999998</v>
      </c>
    </row>
    <row r="20" spans="1:9" s="3" customFormat="1" ht="12.75">
      <c r="A20" s="2">
        <v>9</v>
      </c>
      <c r="B20" s="2" t="s">
        <v>9</v>
      </c>
      <c r="C20" s="4">
        <v>1582536</v>
      </c>
      <c r="D20" s="4">
        <v>1345156</v>
      </c>
      <c r="E20" s="4">
        <v>237380</v>
      </c>
      <c r="F20" s="4"/>
      <c r="G20" s="4">
        <f t="shared" si="0"/>
        <v>1582536</v>
      </c>
      <c r="H20" s="4">
        <f t="shared" si="1"/>
        <v>1345155.5999999999</v>
      </c>
      <c r="I20" s="4">
        <f t="shared" si="2"/>
        <v>237380.4</v>
      </c>
    </row>
    <row r="21" spans="1:9" s="3" customFormat="1" ht="12.75">
      <c r="A21" s="2">
        <v>10</v>
      </c>
      <c r="B21" s="2" t="s">
        <v>10</v>
      </c>
      <c r="C21" s="4">
        <v>920332</v>
      </c>
      <c r="D21" s="4">
        <v>782282</v>
      </c>
      <c r="E21" s="4">
        <v>138050</v>
      </c>
      <c r="F21" s="4">
        <v>102600</v>
      </c>
      <c r="G21" s="4">
        <f t="shared" si="0"/>
        <v>817732</v>
      </c>
      <c r="H21" s="4">
        <f t="shared" si="1"/>
        <v>695072.2</v>
      </c>
      <c r="I21" s="4">
        <f t="shared" si="2"/>
        <v>122659.79999999999</v>
      </c>
    </row>
    <row r="22" spans="1:9" s="3" customFormat="1" ht="12.75">
      <c r="A22" s="2">
        <v>11</v>
      </c>
      <c r="B22" s="2" t="s">
        <v>11</v>
      </c>
      <c r="C22" s="4">
        <v>2001569</v>
      </c>
      <c r="D22" s="4">
        <v>1701334</v>
      </c>
      <c r="E22" s="4">
        <v>300235</v>
      </c>
      <c r="F22" s="4">
        <v>376600</v>
      </c>
      <c r="G22" s="4">
        <f t="shared" si="0"/>
        <v>1624969</v>
      </c>
      <c r="H22" s="4">
        <f t="shared" si="1"/>
        <v>1381223.65</v>
      </c>
      <c r="I22" s="4">
        <f t="shared" si="2"/>
        <v>243745.34999999998</v>
      </c>
    </row>
    <row r="23" spans="1:9" s="3" customFormat="1" ht="12.75">
      <c r="A23" s="2">
        <v>12</v>
      </c>
      <c r="B23" s="2" t="s">
        <v>12</v>
      </c>
      <c r="C23" s="4">
        <v>2280875</v>
      </c>
      <c r="D23" s="4">
        <v>1938743</v>
      </c>
      <c r="E23" s="4">
        <v>342132</v>
      </c>
      <c r="F23" s="4">
        <v>531400</v>
      </c>
      <c r="G23" s="4">
        <f t="shared" si="0"/>
        <v>1749475</v>
      </c>
      <c r="H23" s="4">
        <f t="shared" si="1"/>
        <v>1487053.75</v>
      </c>
      <c r="I23" s="4">
        <f t="shared" si="2"/>
        <v>262421.25</v>
      </c>
    </row>
    <row r="24" spans="1:9" s="3" customFormat="1" ht="12.75">
      <c r="A24" s="2">
        <v>13</v>
      </c>
      <c r="B24" s="2" t="s">
        <v>13</v>
      </c>
      <c r="C24" s="4">
        <v>1994567</v>
      </c>
      <c r="D24" s="4">
        <v>1695382</v>
      </c>
      <c r="E24" s="4">
        <v>299185</v>
      </c>
      <c r="F24" s="4">
        <v>436300</v>
      </c>
      <c r="G24" s="4">
        <f t="shared" si="0"/>
        <v>1558267</v>
      </c>
      <c r="H24" s="4">
        <f t="shared" si="1"/>
        <v>1324526.95</v>
      </c>
      <c r="I24" s="4">
        <f t="shared" si="2"/>
        <v>233740.05</v>
      </c>
    </row>
    <row r="25" spans="1:9" s="3" customFormat="1" ht="12.75">
      <c r="A25" s="2">
        <v>14</v>
      </c>
      <c r="B25" s="2" t="s">
        <v>14</v>
      </c>
      <c r="C25" s="4">
        <v>1252711</v>
      </c>
      <c r="D25" s="4">
        <v>1064804</v>
      </c>
      <c r="E25" s="4">
        <v>187907</v>
      </c>
      <c r="F25" s="4">
        <v>321100</v>
      </c>
      <c r="G25" s="4">
        <f t="shared" si="0"/>
        <v>931611</v>
      </c>
      <c r="H25" s="4">
        <f t="shared" si="1"/>
        <v>791869.35</v>
      </c>
      <c r="I25" s="4">
        <f t="shared" si="2"/>
        <v>139741.65</v>
      </c>
    </row>
    <row r="26" spans="1:9" s="3" customFormat="1" ht="12.75">
      <c r="A26" s="2">
        <v>15</v>
      </c>
      <c r="B26" s="2" t="s">
        <v>15</v>
      </c>
      <c r="C26" s="4">
        <v>1249404</v>
      </c>
      <c r="D26" s="4">
        <v>1061993</v>
      </c>
      <c r="E26" s="4">
        <v>187411</v>
      </c>
      <c r="F26" s="4"/>
      <c r="G26" s="4">
        <f t="shared" si="0"/>
        <v>1249404</v>
      </c>
      <c r="H26" s="4">
        <f t="shared" si="1"/>
        <v>1061993.4</v>
      </c>
      <c r="I26" s="4">
        <f t="shared" si="2"/>
        <v>187410.6</v>
      </c>
    </row>
    <row r="27" spans="1:9" s="3" customFormat="1" ht="12.75">
      <c r="A27" s="2">
        <v>16</v>
      </c>
      <c r="B27" s="2" t="s">
        <v>16</v>
      </c>
      <c r="C27" s="4">
        <v>802191</v>
      </c>
      <c r="D27" s="4">
        <v>681862</v>
      </c>
      <c r="E27" s="4">
        <v>120329</v>
      </c>
      <c r="F27" s="4">
        <v>519000</v>
      </c>
      <c r="G27" s="4">
        <f t="shared" si="0"/>
        <v>283191</v>
      </c>
      <c r="H27" s="4">
        <f t="shared" si="1"/>
        <v>240712.35</v>
      </c>
      <c r="I27" s="4">
        <f t="shared" si="2"/>
        <v>42478.65</v>
      </c>
    </row>
    <row r="28" spans="1:9" s="3" customFormat="1" ht="12.75">
      <c r="A28" s="2">
        <v>17</v>
      </c>
      <c r="B28" s="2" t="s">
        <v>17</v>
      </c>
      <c r="C28" s="4">
        <v>1131397</v>
      </c>
      <c r="D28" s="4">
        <v>961688</v>
      </c>
      <c r="E28" s="4">
        <v>169709</v>
      </c>
      <c r="F28" s="4">
        <v>302100</v>
      </c>
      <c r="G28" s="4">
        <f t="shared" si="0"/>
        <v>829297</v>
      </c>
      <c r="H28" s="4">
        <f t="shared" si="1"/>
        <v>704902.45</v>
      </c>
      <c r="I28" s="4">
        <f t="shared" si="2"/>
        <v>124394.54999999999</v>
      </c>
    </row>
    <row r="29" spans="1:9" s="3" customFormat="1" ht="12.75">
      <c r="A29" s="2">
        <v>18</v>
      </c>
      <c r="B29" s="2" t="s">
        <v>18</v>
      </c>
      <c r="C29" s="4">
        <v>760882</v>
      </c>
      <c r="D29" s="4">
        <v>646749</v>
      </c>
      <c r="E29" s="4">
        <v>114133</v>
      </c>
      <c r="F29" s="4">
        <v>111900</v>
      </c>
      <c r="G29" s="4">
        <f t="shared" si="0"/>
        <v>648982</v>
      </c>
      <c r="H29" s="4">
        <f t="shared" si="1"/>
        <v>551634.7</v>
      </c>
      <c r="I29" s="4">
        <f t="shared" si="2"/>
        <v>97347.3</v>
      </c>
    </row>
    <row r="30" spans="1:9" s="3" customFormat="1" ht="12.75">
      <c r="A30" s="2">
        <v>19</v>
      </c>
      <c r="B30" s="2" t="s">
        <v>22</v>
      </c>
      <c r="C30" s="4">
        <v>1090875</v>
      </c>
      <c r="D30" s="4">
        <v>927244</v>
      </c>
      <c r="E30" s="4">
        <v>163631</v>
      </c>
      <c r="F30" s="4">
        <v>219300</v>
      </c>
      <c r="G30" s="4">
        <f t="shared" si="0"/>
        <v>871575</v>
      </c>
      <c r="H30" s="4">
        <f t="shared" si="1"/>
        <v>740838.75</v>
      </c>
      <c r="I30" s="4">
        <f t="shared" si="2"/>
        <v>130736.25</v>
      </c>
    </row>
    <row r="31" spans="1:9" s="3" customFormat="1" ht="12.75">
      <c r="A31" s="2">
        <v>20</v>
      </c>
      <c r="B31" s="2" t="s">
        <v>19</v>
      </c>
      <c r="C31" s="4">
        <v>1054612</v>
      </c>
      <c r="D31" s="4">
        <v>896420</v>
      </c>
      <c r="E31" s="4">
        <v>158192</v>
      </c>
      <c r="F31" s="4">
        <v>148200</v>
      </c>
      <c r="G31" s="4">
        <f t="shared" si="0"/>
        <v>906412</v>
      </c>
      <c r="H31" s="4">
        <f t="shared" si="1"/>
        <v>770450.2</v>
      </c>
      <c r="I31" s="4">
        <f t="shared" si="2"/>
        <v>135961.8</v>
      </c>
    </row>
    <row r="32" spans="1:9" s="3" customFormat="1" ht="12.75">
      <c r="A32" s="2">
        <v>21</v>
      </c>
      <c r="B32" s="2" t="s">
        <v>38</v>
      </c>
      <c r="C32" s="4">
        <v>689983</v>
      </c>
      <c r="D32" s="4">
        <v>586486</v>
      </c>
      <c r="E32" s="4">
        <v>103497</v>
      </c>
      <c r="F32" s="4">
        <v>93400</v>
      </c>
      <c r="G32" s="4">
        <f t="shared" si="0"/>
        <v>596583</v>
      </c>
      <c r="H32" s="4">
        <f t="shared" si="1"/>
        <v>507095.55</v>
      </c>
      <c r="I32" s="4">
        <f t="shared" si="2"/>
        <v>89487.45</v>
      </c>
    </row>
    <row r="33" spans="1:9" s="3" customFormat="1" ht="12.75">
      <c r="A33" s="2">
        <v>22</v>
      </c>
      <c r="B33" s="2" t="s">
        <v>20</v>
      </c>
      <c r="C33" s="4">
        <v>2159181</v>
      </c>
      <c r="D33" s="4">
        <v>1835304</v>
      </c>
      <c r="E33" s="4">
        <v>323877</v>
      </c>
      <c r="F33" s="4">
        <v>309400</v>
      </c>
      <c r="G33" s="4">
        <f t="shared" si="0"/>
        <v>1849781</v>
      </c>
      <c r="H33" s="4">
        <f t="shared" si="1"/>
        <v>1572313.8499999999</v>
      </c>
      <c r="I33" s="4">
        <f t="shared" si="2"/>
        <v>277467.14999999997</v>
      </c>
    </row>
    <row r="34" spans="1:9" s="3" customFormat="1" ht="12.75">
      <c r="A34" s="12" t="s">
        <v>21</v>
      </c>
      <c r="B34" s="12"/>
      <c r="C34" s="4">
        <f>SUM(C12:C33)</f>
        <v>42091678</v>
      </c>
      <c r="D34" s="4">
        <f aca="true" t="shared" si="3" ref="D34:I34">SUM(D12:D33)</f>
        <v>35777926</v>
      </c>
      <c r="E34" s="4">
        <f t="shared" si="3"/>
        <v>6313752</v>
      </c>
      <c r="F34" s="4">
        <f t="shared" si="3"/>
        <v>5960970</v>
      </c>
      <c r="G34" s="4">
        <f t="shared" si="3"/>
        <v>36130708</v>
      </c>
      <c r="H34" s="4">
        <f t="shared" si="3"/>
        <v>30711101.8</v>
      </c>
      <c r="I34" s="4">
        <f t="shared" si="3"/>
        <v>5419606.2</v>
      </c>
    </row>
    <row r="35" ht="6.75" customHeight="1">
      <c r="C35" s="5"/>
    </row>
    <row r="36" ht="12.75">
      <c r="A36" t="s">
        <v>33</v>
      </c>
    </row>
  </sheetData>
  <sheetProtection/>
  <mergeCells count="9">
    <mergeCell ref="F9:F10"/>
    <mergeCell ref="G9:G10"/>
    <mergeCell ref="C7:I7"/>
    <mergeCell ref="A34:B34"/>
    <mergeCell ref="A7:A10"/>
    <mergeCell ref="B7:B10"/>
    <mergeCell ref="C9:C10"/>
    <mergeCell ref="C8:E8"/>
    <mergeCell ref="G8:I8"/>
  </mergeCells>
  <printOptions horizontalCentered="1"/>
  <pageMargins left="0.2755905511811024" right="0.15748031496062992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Henryka Błaszkiewicz</cp:lastModifiedBy>
  <cp:lastPrinted>2015-12-28T11:45:13Z</cp:lastPrinted>
  <dcterms:created xsi:type="dcterms:W3CDTF">2014-08-21T07:39:15Z</dcterms:created>
  <dcterms:modified xsi:type="dcterms:W3CDTF">2015-12-28T11:45:23Z</dcterms:modified>
  <cp:category/>
  <cp:version/>
  <cp:contentType/>
  <cp:contentStatus/>
</cp:coreProperties>
</file>